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980" windowHeight="730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E5" i="1" l="1"/>
  <c r="B16" i="1" l="1"/>
  <c r="C11" i="1"/>
  <c r="D11" i="1" s="1"/>
  <c r="E11" i="1" s="1"/>
  <c r="F11" i="1" s="1"/>
  <c r="C10" i="1"/>
  <c r="D10" i="1" s="1"/>
  <c r="E10" i="1" s="1"/>
  <c r="F10" i="1" s="1"/>
  <c r="C12" i="1"/>
  <c r="D12" i="1" s="1"/>
  <c r="E12" i="1" s="1"/>
  <c r="F12" i="1" s="1"/>
  <c r="B17" i="1" l="1"/>
  <c r="B18" i="1"/>
</calcChain>
</file>

<file path=xl/sharedStrings.xml><?xml version="1.0" encoding="utf-8"?>
<sst xmlns="http://schemas.openxmlformats.org/spreadsheetml/2006/main" count="24" uniqueCount="24">
  <si>
    <t>Grading of remuneration for Dean: grade 20</t>
  </si>
  <si>
    <t>Remuneration if Dean role is full-time</t>
  </si>
  <si>
    <t>% of time spent on Dean role</t>
  </si>
  <si>
    <t>Individual appointed</t>
  </si>
  <si>
    <t>Professor</t>
  </si>
  <si>
    <t>Associate Professor</t>
  </si>
  <si>
    <t>Remuneration for Dean in the Faculty of Education, using 2013 values</t>
  </si>
  <si>
    <t>Senior Lecturer</t>
  </si>
  <si>
    <t>Test with your own total remuneration package</t>
  </si>
  <si>
    <t>Your total remuneration (ask your HR generalist to provide you with this, if necssary)</t>
  </si>
  <si>
    <t>Dean's allowance p.a.</t>
  </si>
  <si>
    <t>a</t>
  </si>
  <si>
    <t>b</t>
  </si>
  <si>
    <t>c=b-a</t>
  </si>
  <si>
    <t>d= c*75%</t>
  </si>
  <si>
    <t>e=d+a</t>
  </si>
  <si>
    <t>Total remuneration p.a.</t>
  </si>
  <si>
    <t>Total remuneration package of individual p.a.</t>
  </si>
  <si>
    <t>Dean's total package p.a.</t>
  </si>
  <si>
    <t>Difference own remunerion and Dean's remuneration p.a.</t>
  </si>
  <si>
    <t>Allowance p.a.</t>
  </si>
  <si>
    <t>Dean's allowance p.m, pre statutory deductions</t>
  </si>
  <si>
    <t>Total remuneration package p.a.</t>
  </si>
  <si>
    <t>insert value here, no spaces between numbers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</si>
</sst>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R&quot;#,##0;[Red]\-&quot;R&quot;#,##0"/>
    <numFmt numFmtId="164" formatCode="&quot;R&quot;#,##0"/>
    <numFmt numFmtId="165" formatCode="&quot;R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164" fontId="0" fillId="0" borderId="1" xfId="0" applyNumberFormat="1" applyBorder="1"/>
    <xf numFmtId="9" fontId="0" fillId="0" borderId="1" xfId="0" applyNumberFormat="1" applyBorder="1"/>
    <xf numFmtId="0" fontId="1" fillId="0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0" xfId="0" applyFill="1" applyBorder="1"/>
    <xf numFmtId="0" fontId="0" fillId="0" borderId="1" xfId="0" applyFill="1" applyBorder="1"/>
    <xf numFmtId="165" fontId="0" fillId="0" borderId="1" xfId="0" applyNumberFormat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wrapText="1"/>
    </xf>
    <xf numFmtId="0" fontId="2" fillId="0" borderId="0" xfId="0" applyFont="1"/>
    <xf numFmtId="6" fontId="0" fillId="2" borderId="1" xfId="0" applyNumberFormat="1" applyFill="1" applyBorder="1" applyAlignment="1">
      <alignment wrapText="1"/>
    </xf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sf/Documents/REMUNERATION/Scales%20and%20ranges%20of%20information%20-%20current%20and%20historical/Support%20Staff/2013/Pension%20Provident%20scales%20Permanent%20Support%20Staff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9">
          <cell r="N19">
            <v>918866.03040000016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5"/>
  <sheetViews>
    <sheetView tabSelected="1" topLeftCell="A2" workbookViewId="0">
      <selection activeCell="A15" sqref="A15"/>
    </sheetView>
  </sheetViews>
  <sheetFormatPr defaultRowHeight="15" x14ac:dyDescent="0.25"/>
  <cols>
    <col min="1" max="1" width="21" customWidth="1"/>
    <col min="2" max="2" width="17" customWidth="1"/>
    <col min="4" max="4" width="14.5703125" customWidth="1"/>
    <col min="5" max="5" width="11.28515625" bestFit="1" customWidth="1"/>
    <col min="6" max="6" width="13.85546875" customWidth="1"/>
    <col min="7" max="7" width="30" customWidth="1"/>
  </cols>
  <sheetData>
    <row r="2" spans="1:7" ht="18.75" x14ac:dyDescent="0.3">
      <c r="A2" s="16" t="s">
        <v>6</v>
      </c>
    </row>
    <row r="3" spans="1:7" x14ac:dyDescent="0.25">
      <c r="A3" s="1"/>
    </row>
    <row r="4" spans="1:7" x14ac:dyDescent="0.25">
      <c r="A4" s="3" t="s">
        <v>0</v>
      </c>
      <c r="B4" s="4"/>
      <c r="C4" s="4"/>
      <c r="D4" s="4"/>
      <c r="E4" s="5"/>
    </row>
    <row r="5" spans="1:7" x14ac:dyDescent="0.25">
      <c r="A5" s="3" t="s">
        <v>1</v>
      </c>
      <c r="B5" s="4"/>
      <c r="C5" s="4"/>
      <c r="D5" s="5"/>
      <c r="E5" s="6">
        <f>[1]Sheet1!$N$19</f>
        <v>918866.03040000016</v>
      </c>
    </row>
    <row r="6" spans="1:7" x14ac:dyDescent="0.25">
      <c r="A6" s="3" t="s">
        <v>2</v>
      </c>
      <c r="B6" s="4"/>
      <c r="C6" s="4"/>
      <c r="D6" s="5"/>
      <c r="E6" s="7">
        <v>0.75</v>
      </c>
    </row>
    <row r="8" spans="1:7" ht="57" customHeight="1" x14ac:dyDescent="0.25">
      <c r="A8" s="8" t="s">
        <v>3</v>
      </c>
      <c r="B8" s="9" t="s">
        <v>17</v>
      </c>
      <c r="C8" s="9" t="s">
        <v>18</v>
      </c>
      <c r="D8" s="9" t="s">
        <v>19</v>
      </c>
      <c r="E8" s="9" t="s">
        <v>20</v>
      </c>
      <c r="F8" s="15" t="s">
        <v>22</v>
      </c>
    </row>
    <row r="9" spans="1:7" ht="18" customHeight="1" x14ac:dyDescent="0.25">
      <c r="A9" s="8"/>
      <c r="B9" s="14" t="s">
        <v>11</v>
      </c>
      <c r="C9" s="14" t="s">
        <v>12</v>
      </c>
      <c r="D9" s="14" t="s">
        <v>13</v>
      </c>
      <c r="E9" s="14" t="s">
        <v>14</v>
      </c>
      <c r="F9" s="10" t="s">
        <v>15</v>
      </c>
    </row>
    <row r="10" spans="1:7" x14ac:dyDescent="0.25">
      <c r="A10" s="10" t="s">
        <v>4</v>
      </c>
      <c r="B10" s="6">
        <v>642593</v>
      </c>
      <c r="C10" s="6">
        <f>E5</f>
        <v>918866.03040000016</v>
      </c>
      <c r="D10" s="6">
        <f>C10-B10</f>
        <v>276273.03040000016</v>
      </c>
      <c r="E10" s="6">
        <f>D10*E6</f>
        <v>207204.77280000012</v>
      </c>
      <c r="F10" s="6">
        <f>E10+B10</f>
        <v>849797.77280000015</v>
      </c>
    </row>
    <row r="11" spans="1:7" x14ac:dyDescent="0.25">
      <c r="A11" s="10" t="s">
        <v>5</v>
      </c>
      <c r="B11" s="6">
        <v>545321</v>
      </c>
      <c r="C11" s="6">
        <f>E5</f>
        <v>918866.03040000016</v>
      </c>
      <c r="D11" s="6">
        <f t="shared" ref="D11:D12" si="0">C11-B11</f>
        <v>373545.03040000016</v>
      </c>
      <c r="E11" s="6">
        <f>D11*E6</f>
        <v>280158.77280000015</v>
      </c>
      <c r="F11" s="6">
        <f t="shared" ref="F11:F12" si="1">E11+B11</f>
        <v>825479.77280000015</v>
      </c>
    </row>
    <row r="12" spans="1:7" x14ac:dyDescent="0.25">
      <c r="A12" s="10" t="s">
        <v>7</v>
      </c>
      <c r="B12" s="6">
        <v>459014</v>
      </c>
      <c r="C12" s="6">
        <f>E5</f>
        <v>918866.03040000016</v>
      </c>
      <c r="D12" s="6">
        <f t="shared" si="0"/>
        <v>459852.03040000016</v>
      </c>
      <c r="E12" s="6">
        <f>D12*E6</f>
        <v>344889.02280000015</v>
      </c>
      <c r="F12" s="6">
        <f t="shared" si="1"/>
        <v>803903.02280000015</v>
      </c>
    </row>
    <row r="14" spans="1:7" x14ac:dyDescent="0.25">
      <c r="A14" s="1" t="s">
        <v>8</v>
      </c>
    </row>
    <row r="15" spans="1:7" ht="29.25" customHeight="1" x14ac:dyDescent="0.25">
      <c r="A15" s="18" t="s">
        <v>9</v>
      </c>
      <c r="B15" s="10"/>
      <c r="C15" s="10"/>
      <c r="D15" s="10"/>
      <c r="E15" s="10"/>
      <c r="F15" s="10"/>
      <c r="G15" s="17" t="s">
        <v>23</v>
      </c>
    </row>
    <row r="16" spans="1:7" x14ac:dyDescent="0.25">
      <c r="A16" s="12" t="s">
        <v>10</v>
      </c>
      <c r="B16" s="6" t="e">
        <f>(E5-G15)*75%</f>
        <v>#VALUE!</v>
      </c>
    </row>
    <row r="17" spans="1:2" ht="45" x14ac:dyDescent="0.25">
      <c r="A17" s="15" t="s">
        <v>21</v>
      </c>
      <c r="B17" s="13" t="e">
        <f>B16/12</f>
        <v>#VALUE!</v>
      </c>
    </row>
    <row r="18" spans="1:2" x14ac:dyDescent="0.25">
      <c r="A18" s="12" t="s">
        <v>16</v>
      </c>
      <c r="B18" s="6" t="e">
        <f>B16+G15</f>
        <v>#VALUE!</v>
      </c>
    </row>
    <row r="19" spans="1:2" x14ac:dyDescent="0.25">
      <c r="A19" s="11"/>
      <c r="B19" s="2"/>
    </row>
    <row r="20" spans="1:2" x14ac:dyDescent="0.25">
      <c r="A20" s="1"/>
    </row>
    <row r="25" spans="1:2" x14ac:dyDescent="0.25">
      <c r="A25" s="1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cp:lastPrinted>2013-10-27T09:52:43Z</cp:lastPrinted>
  <dcterms:created xsi:type="dcterms:W3CDTF">2013-10-27T09:49:31Z</dcterms:created>
  <dcterms:modified xsi:type="dcterms:W3CDTF">2013-10-27T10:06:33Z</dcterms:modified>
</cp:coreProperties>
</file>