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13395" windowHeight="6720"/>
  </bookViews>
  <sheets>
    <sheet name="BMB" sheetId="1" r:id="rId1"/>
  </sheets>
  <calcPr calcId="145621"/>
</workbook>
</file>

<file path=xl/calcChain.xml><?xml version="1.0" encoding="utf-8"?>
<calcChain xmlns="http://schemas.openxmlformats.org/spreadsheetml/2006/main">
  <c r="H19" i="1" l="1"/>
  <c r="F19" i="1"/>
  <c r="G19" i="1" s="1"/>
  <c r="H18" i="1"/>
  <c r="G18" i="1"/>
  <c r="F18" i="1"/>
  <c r="H16" i="1"/>
  <c r="F16" i="1"/>
  <c r="G16" i="1" s="1"/>
  <c r="H15" i="1"/>
  <c r="G15" i="1"/>
  <c r="F15" i="1"/>
  <c r="G10" i="1"/>
  <c r="G9" i="1"/>
</calcChain>
</file>

<file path=xl/sharedStrings.xml><?xml version="1.0" encoding="utf-8"?>
<sst xmlns="http://schemas.openxmlformats.org/spreadsheetml/2006/main" count="19" uniqueCount="17">
  <si>
    <t>FTEs</t>
  </si>
  <si>
    <t>YEAR</t>
  </si>
  <si>
    <t>U/G</t>
  </si>
  <si>
    <t>HONS</t>
  </si>
  <si>
    <t>MASTERS</t>
  </si>
  <si>
    <t>PHD</t>
  </si>
  <si>
    <t>TOTAL</t>
  </si>
  <si>
    <t>FTE/SCU RATIO</t>
  </si>
  <si>
    <t>SCU</t>
  </si>
  <si>
    <t>PAPERS</t>
  </si>
  <si>
    <t>Department</t>
  </si>
  <si>
    <t>Biochemistry, Microobiology and Biotechnology</t>
  </si>
  <si>
    <t>Biochem:</t>
  </si>
  <si>
    <t>* 2013</t>
  </si>
  <si>
    <t>* 2014</t>
  </si>
  <si>
    <t>Biotech:</t>
  </si>
  <si>
    <t>* unaudited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</si>
</sst>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sz val="10"/>
      <color indexed="8"/>
      <name val="MS Sans Serif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</borders>
  <cellStyleXfs count="4">
    <xf numFmtId="0" fontId="0" fillId="0" borderId="0"/>
    <xf numFmtId="0" fontId="1" fillId="0" borderId="0"/>
    <xf numFmtId="0" fontId="2" fillId="0" borderId="0"/>
    <xf numFmtId="0" fontId="2" fillId="0" borderId="0"/>
  </cellStyleXfs>
  <cellXfs count="36">
    <xf numFmtId="0" fontId="0" fillId="0" borderId="0" xfId="0"/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4" xfId="0" applyBorder="1"/>
    <xf numFmtId="0" fontId="0" fillId="0" borderId="2" xfId="0" applyBorder="1"/>
    <xf numFmtId="0" fontId="0" fillId="0" borderId="5" xfId="0" applyBorder="1"/>
    <xf numFmtId="0" fontId="0" fillId="3" borderId="0" xfId="0" applyFill="1" applyAlignment="1">
      <alignment wrapText="1"/>
    </xf>
    <xf numFmtId="0" fontId="0" fillId="3" borderId="6" xfId="0" applyFill="1" applyBorder="1" applyAlignment="1">
      <alignment wrapText="1"/>
    </xf>
    <xf numFmtId="0" fontId="0" fillId="3" borderId="7" xfId="0" applyFill="1" applyBorder="1" applyAlignment="1">
      <alignment wrapText="1"/>
    </xf>
    <xf numFmtId="0" fontId="0" fillId="3" borderId="8" xfId="0" applyFill="1" applyBorder="1" applyAlignment="1">
      <alignment wrapText="1"/>
    </xf>
    <xf numFmtId="0" fontId="0" fillId="3" borderId="9" xfId="0" applyFill="1" applyBorder="1" applyAlignment="1">
      <alignment wrapText="1"/>
    </xf>
    <xf numFmtId="0" fontId="0" fillId="0" borderId="0" xfId="0" applyAlignment="1">
      <alignment wrapText="1"/>
    </xf>
    <xf numFmtId="0" fontId="0" fillId="0" borderId="1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164" fontId="0" fillId="0" borderId="9" xfId="0" applyNumberFormat="1" applyBorder="1"/>
    <xf numFmtId="164" fontId="0" fillId="0" borderId="7" xfId="0" applyNumberFormat="1" applyBorder="1"/>
    <xf numFmtId="0" fontId="0" fillId="0" borderId="11" xfId="0" applyBorder="1"/>
    <xf numFmtId="164" fontId="0" fillId="0" borderId="7" xfId="0" applyNumberFormat="1" applyBorder="1" applyAlignment="1">
      <alignment horizontal="right"/>
    </xf>
    <xf numFmtId="0" fontId="0" fillId="0" borderId="11" xfId="0" applyFill="1" applyBorder="1"/>
    <xf numFmtId="0" fontId="0" fillId="0" borderId="12" xfId="0" applyBorder="1"/>
    <xf numFmtId="164" fontId="0" fillId="0" borderId="13" xfId="0" applyNumberFormat="1" applyBorder="1"/>
    <xf numFmtId="164" fontId="0" fillId="0" borderId="12" xfId="0" applyNumberFormat="1" applyBorder="1"/>
    <xf numFmtId="164" fontId="0" fillId="0" borderId="7" xfId="0" applyNumberFormat="1" applyFill="1" applyBorder="1"/>
    <xf numFmtId="0" fontId="0" fillId="0" borderId="9" xfId="0" applyFill="1" applyBorder="1"/>
    <xf numFmtId="0" fontId="0" fillId="0" borderId="7" xfId="0" applyFill="1" applyBorder="1"/>
    <xf numFmtId="0" fontId="0" fillId="0" borderId="14" xfId="0" applyFill="1" applyBorder="1"/>
    <xf numFmtId="164" fontId="0" fillId="0" borderId="6" xfId="0" applyNumberFormat="1" applyBorder="1"/>
    <xf numFmtId="0" fontId="0" fillId="0" borderId="0" xfId="0" applyFill="1" applyBorder="1"/>
    <xf numFmtId="0" fontId="0" fillId="0" borderId="11" xfId="0" applyFill="1" applyBorder="1" applyAlignment="1">
      <alignment horizontal="right"/>
    </xf>
    <xf numFmtId="164" fontId="0" fillId="0" borderId="15" xfId="0" applyNumberFormat="1" applyFill="1" applyBorder="1"/>
    <xf numFmtId="0" fontId="0" fillId="0" borderId="0" xfId="0" applyFill="1"/>
    <xf numFmtId="164" fontId="0" fillId="0" borderId="0" xfId="0" applyNumberFormat="1" applyFill="1" applyBorder="1"/>
    <xf numFmtId="0" fontId="0" fillId="0" borderId="0" xfId="0" applyFill="1" applyBorder="1" applyAlignment="1">
      <alignment horizontal="right"/>
    </xf>
  </cellXfs>
  <cellStyles count="4">
    <cellStyle name="Normal" xfId="0" builtinId="0"/>
    <cellStyle name="Normal 2" xfId="1"/>
    <cellStyle name="Normal 2 2 2" xfId="2"/>
    <cellStyle name="Normal 27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topLeftCell="A4" workbookViewId="0">
      <selection activeCell="L25" sqref="L25"/>
    </sheetView>
  </sheetViews>
  <sheetFormatPr defaultRowHeight="15" x14ac:dyDescent="0.25"/>
  <cols>
    <col min="1" max="1" width="13.5703125" customWidth="1"/>
  </cols>
  <sheetData>
    <row r="1" spans="1:9" x14ac:dyDescent="0.25">
      <c r="B1" s="1" t="s">
        <v>0</v>
      </c>
      <c r="C1" s="2"/>
      <c r="D1" s="2"/>
      <c r="E1" s="2"/>
      <c r="F1" s="3"/>
      <c r="G1" s="4"/>
      <c r="H1" s="5"/>
      <c r="I1" s="6"/>
    </row>
    <row r="2" spans="1:9" s="12" customFormat="1" ht="30" x14ac:dyDescent="0.25">
      <c r="A2" s="7" t="s">
        <v>1</v>
      </c>
      <c r="B2" s="8" t="s">
        <v>2</v>
      </c>
      <c r="C2" s="9" t="s">
        <v>3</v>
      </c>
      <c r="D2" s="9" t="s">
        <v>4</v>
      </c>
      <c r="E2" s="9" t="s">
        <v>5</v>
      </c>
      <c r="F2" s="10" t="s">
        <v>6</v>
      </c>
      <c r="G2" s="11" t="s">
        <v>7</v>
      </c>
      <c r="H2" s="9" t="s">
        <v>8</v>
      </c>
      <c r="I2" s="9" t="s">
        <v>9</v>
      </c>
    </row>
    <row r="3" spans="1:9" x14ac:dyDescent="0.25">
      <c r="A3" s="13">
        <v>2005</v>
      </c>
      <c r="B3" s="14">
        <v>42.4</v>
      </c>
      <c r="C3" s="15">
        <v>16.399999999999999</v>
      </c>
      <c r="D3" s="15">
        <v>5.7</v>
      </c>
      <c r="E3" s="15">
        <v>9.1</v>
      </c>
      <c r="F3" s="16">
        <v>73.599999999999994</v>
      </c>
      <c r="G3" s="17">
        <v>7.7</v>
      </c>
      <c r="H3" s="18">
        <v>9.5</v>
      </c>
      <c r="I3" s="18">
        <v>6.86</v>
      </c>
    </row>
    <row r="4" spans="1:9" x14ac:dyDescent="0.25">
      <c r="A4" s="19">
        <v>2006</v>
      </c>
      <c r="B4" s="14">
        <v>50.6</v>
      </c>
      <c r="C4" s="15">
        <v>16.8</v>
      </c>
      <c r="D4" s="15">
        <v>8.4</v>
      </c>
      <c r="E4" s="15">
        <v>9.4</v>
      </c>
      <c r="F4" s="16">
        <v>85.2</v>
      </c>
      <c r="G4" s="17">
        <v>9</v>
      </c>
      <c r="H4" s="18">
        <v>9.5</v>
      </c>
      <c r="I4" s="18">
        <v>16.559999999999999</v>
      </c>
    </row>
    <row r="5" spans="1:9" x14ac:dyDescent="0.25">
      <c r="A5" s="19">
        <v>2007</v>
      </c>
      <c r="B5" s="14">
        <v>46.7</v>
      </c>
      <c r="C5" s="15">
        <v>16.7</v>
      </c>
      <c r="D5" s="15">
        <v>6.6</v>
      </c>
      <c r="E5" s="15">
        <v>9.6999999999999993</v>
      </c>
      <c r="F5" s="16">
        <v>79.7</v>
      </c>
      <c r="G5" s="17">
        <v>8.3000000000000007</v>
      </c>
      <c r="H5" s="18">
        <v>9.6</v>
      </c>
      <c r="I5" s="18">
        <v>24.89</v>
      </c>
    </row>
    <row r="6" spans="1:9" x14ac:dyDescent="0.25">
      <c r="A6" s="19">
        <v>2008</v>
      </c>
      <c r="B6" s="14">
        <v>48.2</v>
      </c>
      <c r="C6" s="15">
        <v>17</v>
      </c>
      <c r="D6" s="15">
        <v>8.3000000000000007</v>
      </c>
      <c r="E6" s="15">
        <v>6.1</v>
      </c>
      <c r="F6" s="16">
        <v>79.599999999999994</v>
      </c>
      <c r="G6" s="17">
        <v>8.5</v>
      </c>
      <c r="H6" s="18">
        <v>9.4</v>
      </c>
      <c r="I6" s="18">
        <v>17.93</v>
      </c>
    </row>
    <row r="7" spans="1:9" x14ac:dyDescent="0.25">
      <c r="A7" s="19">
        <v>2009</v>
      </c>
      <c r="B7" s="14">
        <v>51.8</v>
      </c>
      <c r="C7" s="15">
        <v>15.6</v>
      </c>
      <c r="D7" s="15">
        <v>11</v>
      </c>
      <c r="E7" s="15">
        <v>7.6</v>
      </c>
      <c r="F7" s="16">
        <v>86</v>
      </c>
      <c r="G7" s="17">
        <v>8</v>
      </c>
      <c r="H7" s="18">
        <v>10.7</v>
      </c>
      <c r="I7" s="18">
        <v>20.12</v>
      </c>
    </row>
    <row r="8" spans="1:9" x14ac:dyDescent="0.25">
      <c r="A8" s="19">
        <v>2010</v>
      </c>
      <c r="B8" s="14">
        <v>49.1</v>
      </c>
      <c r="C8" s="15">
        <v>19.5</v>
      </c>
      <c r="D8" s="15">
        <v>17.600000000000001</v>
      </c>
      <c r="E8" s="15">
        <v>8.1</v>
      </c>
      <c r="F8" s="16">
        <v>94.3</v>
      </c>
      <c r="G8" s="17">
        <v>9.15</v>
      </c>
      <c r="H8" s="18">
        <v>10.3</v>
      </c>
      <c r="I8" s="20">
        <v>19.21</v>
      </c>
    </row>
    <row r="9" spans="1:9" x14ac:dyDescent="0.25">
      <c r="A9" s="21">
        <v>2011</v>
      </c>
      <c r="B9" s="14">
        <v>64.400000000000006</v>
      </c>
      <c r="C9" s="22">
        <v>16.100000000000001</v>
      </c>
      <c r="D9" s="22">
        <v>16.100000000000001</v>
      </c>
      <c r="E9" s="22">
        <v>12</v>
      </c>
      <c r="F9" s="22">
        <v>108.6</v>
      </c>
      <c r="G9" s="23">
        <f>F9/H9</f>
        <v>9.3138936535162937</v>
      </c>
      <c r="H9" s="24">
        <v>11.66</v>
      </c>
      <c r="I9" s="25">
        <v>21.15</v>
      </c>
    </row>
    <row r="10" spans="1:9" x14ac:dyDescent="0.25">
      <c r="A10" s="21">
        <v>2012</v>
      </c>
      <c r="B10" s="26">
        <v>70.2</v>
      </c>
      <c r="C10" s="27">
        <v>20.8</v>
      </c>
      <c r="D10" s="27">
        <v>19.7</v>
      </c>
      <c r="E10" s="27">
        <v>11.8</v>
      </c>
      <c r="F10" s="28">
        <v>122.5</v>
      </c>
      <c r="G10" s="29">
        <f>F10/H10</f>
        <v>10.515021459227468</v>
      </c>
      <c r="H10" s="18">
        <v>11.65</v>
      </c>
      <c r="I10" s="25">
        <v>16.843</v>
      </c>
    </row>
    <row r="11" spans="1:9" x14ac:dyDescent="0.25">
      <c r="A11" s="30"/>
    </row>
    <row r="12" spans="1:9" x14ac:dyDescent="0.25">
      <c r="A12" t="s">
        <v>10</v>
      </c>
      <c r="B12" t="s">
        <v>11</v>
      </c>
    </row>
    <row r="14" spans="1:9" x14ac:dyDescent="0.25">
      <c r="B14" t="s">
        <v>12</v>
      </c>
    </row>
    <row r="15" spans="1:9" x14ac:dyDescent="0.25">
      <c r="A15" s="31" t="s">
        <v>13</v>
      </c>
      <c r="B15" s="26">
        <v>62.85</v>
      </c>
      <c r="C15" s="27">
        <v>13.916</v>
      </c>
      <c r="D15" s="27">
        <v>13.497999999999999</v>
      </c>
      <c r="E15" s="27">
        <v>11.109</v>
      </c>
      <c r="F15" s="28">
        <f>SUM(B15:E15)</f>
        <v>101.373</v>
      </c>
      <c r="G15" s="29">
        <f t="shared" ref="G15:G19" si="0">F15/H15</f>
        <v>12.169627851140456</v>
      </c>
      <c r="H15" s="18">
        <f>11.73-1.3-1.1-1</f>
        <v>8.33</v>
      </c>
      <c r="I15" s="32"/>
    </row>
    <row r="16" spans="1:9" x14ac:dyDescent="0.25">
      <c r="A16" s="31" t="s">
        <v>14</v>
      </c>
      <c r="B16" s="26">
        <v>77.040000000000006</v>
      </c>
      <c r="C16" s="27">
        <v>19.88</v>
      </c>
      <c r="D16" s="27">
        <v>11.513</v>
      </c>
      <c r="E16" s="27">
        <v>10.143000000000001</v>
      </c>
      <c r="F16" s="28">
        <f>SUM(B16:E16)</f>
        <v>118.57600000000001</v>
      </c>
      <c r="G16" s="29">
        <f t="shared" si="0"/>
        <v>14.390291262135923</v>
      </c>
      <c r="H16" s="18">
        <f>11.34-1.1-1-1</f>
        <v>8.24</v>
      </c>
      <c r="I16" s="32"/>
    </row>
    <row r="17" spans="1:9" x14ac:dyDescent="0.25">
      <c r="A17" s="33"/>
      <c r="B17" s="33" t="s">
        <v>15</v>
      </c>
      <c r="C17" s="33"/>
      <c r="D17" s="33"/>
      <c r="E17" s="33"/>
      <c r="F17" s="33"/>
      <c r="G17" s="34"/>
      <c r="H17" s="33"/>
      <c r="I17" s="30"/>
    </row>
    <row r="18" spans="1:9" x14ac:dyDescent="0.25">
      <c r="A18" s="31" t="s">
        <v>13</v>
      </c>
      <c r="B18" s="26"/>
      <c r="C18" s="27">
        <v>10.933999999999999</v>
      </c>
      <c r="D18" s="27">
        <v>3.1760000000000002</v>
      </c>
      <c r="E18" s="27">
        <v>2.8980000000000001</v>
      </c>
      <c r="F18" s="28">
        <f>SUM(B18:E18)</f>
        <v>17.007999999999999</v>
      </c>
      <c r="G18" s="29">
        <f t="shared" si="0"/>
        <v>5.0023529411764702</v>
      </c>
      <c r="H18" s="18">
        <f>1.3+1.1+1</f>
        <v>3.4000000000000004</v>
      </c>
      <c r="I18" s="32"/>
    </row>
    <row r="19" spans="1:9" x14ac:dyDescent="0.25">
      <c r="A19" s="31" t="s">
        <v>14</v>
      </c>
      <c r="B19" s="26"/>
      <c r="C19" s="27">
        <v>11.928000000000001</v>
      </c>
      <c r="D19" s="27">
        <v>2.3820000000000001</v>
      </c>
      <c r="E19" s="27">
        <v>4.83</v>
      </c>
      <c r="F19" s="28">
        <f>SUM(B19:E19)</f>
        <v>19.14</v>
      </c>
      <c r="G19" s="29">
        <f t="shared" si="0"/>
        <v>6.1741935483870964</v>
      </c>
      <c r="H19" s="18">
        <f>1.1+1+1</f>
        <v>3.1</v>
      </c>
      <c r="I19" s="32"/>
    </row>
    <row r="21" spans="1:9" x14ac:dyDescent="0.25">
      <c r="A21" s="35" t="s">
        <v>16</v>
      </c>
    </row>
  </sheetData>
  <mergeCells count="1">
    <mergeCell ref="B1:F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BMB</vt:lpstr>
    </vt:vector>
  </TitlesOfParts>
  <Company>Rhodes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Rhodes</dc:creator>
  <cp:lastModifiedBy>Rhodes</cp:lastModifiedBy>
  <dcterms:created xsi:type="dcterms:W3CDTF">2014-06-19T13:22:53Z</dcterms:created>
  <dcterms:modified xsi:type="dcterms:W3CDTF">2014-06-19T13:23:15Z</dcterms:modified>
</cp:coreProperties>
</file>